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kvicka\Downloads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F27" i="1" s="1"/>
  <c r="I12" i="1"/>
  <c r="I11" i="1"/>
  <c r="B27" i="1"/>
  <c r="B21" i="1"/>
  <c r="F28" i="1" l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<sst xmlns="http://schemas.openxmlformats.org/spreadsheetml/2006/main" count="26" uniqueCount="24">
  <si>
    <t>Year</t>
  </si>
  <si>
    <t>interest</t>
  </si>
  <si>
    <t>What is 95% lower bound for the year 2017</t>
  </si>
  <si>
    <t>What is 95% lower bound for the average interest</t>
  </si>
  <si>
    <t>What is 90% upper bound for the variability</t>
  </si>
  <si>
    <t>Prumer</t>
  </si>
  <si>
    <t>bodový odhad uroku na pristi rok</t>
  </si>
  <si>
    <t>Predpoklad - data pochazi z normalniho rozdeleni N(mu,sigma^2)</t>
  </si>
  <si>
    <t>Intervalovy odhad o spolehlivosti 95% pro stredni hodnotu vynosnosti fondu</t>
  </si>
  <si>
    <t>S</t>
  </si>
  <si>
    <t>B1</t>
  </si>
  <si>
    <t>DH</t>
  </si>
  <si>
    <t>B2</t>
  </si>
  <si>
    <t>HH</t>
  </si>
  <si>
    <t>vynosnost lezi mezi 0,17 a 1,28 z 95%</t>
  </si>
  <si>
    <t>Jaky bude urok pristi rok</t>
  </si>
  <si>
    <t>X~N(0,72;1,07) ~N(mu, sigma^2)</t>
  </si>
  <si>
    <t>Intervalovy odhad pro urok na pristi rok o spolehlivosti 95%</t>
  </si>
  <si>
    <t>P(X&lt;=DH)=2.5%</t>
  </si>
  <si>
    <t>P(X&lt;=HH)=97.5%</t>
  </si>
  <si>
    <t>Urok pro pristi bude lezet mezi -1.37 a 2.83 z 95%</t>
  </si>
  <si>
    <t>Jaka je dolni hranice pro prumer z 95%</t>
  </si>
  <si>
    <t>t_16(0,95)</t>
  </si>
  <si>
    <t>to dolni hranice oboustranneho intervalovoho odhadu o spolehlivosti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</si>
</sst>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3" zoomScale="130" zoomScaleNormal="130" workbookViewId="0">
      <selection activeCell="A35" sqref="A35"/>
    </sheetView>
  </sheetViews>
  <sheetFormatPr defaultRowHeight="15" x14ac:dyDescent="0.25"/>
  <sheetData>
    <row r="1" spans="1:9" x14ac:dyDescent="0.25">
      <c r="A1" t="s">
        <v>0</v>
      </c>
      <c r="B1" t="s">
        <v>1</v>
      </c>
    </row>
    <row r="2" spans="1:9" x14ac:dyDescent="0.25">
      <c r="A2">
        <v>2000</v>
      </c>
      <c r="B2">
        <v>1.2</v>
      </c>
      <c r="D2" t="s">
        <v>2</v>
      </c>
    </row>
    <row r="3" spans="1:9" x14ac:dyDescent="0.25">
      <c r="A3">
        <f>A2+1</f>
        <v>2001</v>
      </c>
      <c r="B3">
        <v>0.8</v>
      </c>
      <c r="D3" t="s">
        <v>3</v>
      </c>
    </row>
    <row r="4" spans="1:9" x14ac:dyDescent="0.25">
      <c r="A4">
        <f t="shared" ref="A4:A18" si="0">A3+1</f>
        <v>2002</v>
      </c>
      <c r="B4">
        <v>-0.5</v>
      </c>
      <c r="D4" t="s">
        <v>4</v>
      </c>
    </row>
    <row r="5" spans="1:9" x14ac:dyDescent="0.25">
      <c r="A5">
        <f t="shared" si="0"/>
        <v>2003</v>
      </c>
      <c r="B5">
        <v>1.5</v>
      </c>
    </row>
    <row r="6" spans="1:9" x14ac:dyDescent="0.25">
      <c r="A6">
        <f t="shared" si="0"/>
        <v>2004</v>
      </c>
      <c r="B6">
        <v>-0.9</v>
      </c>
    </row>
    <row r="7" spans="1:9" x14ac:dyDescent="0.25">
      <c r="A7">
        <f t="shared" si="0"/>
        <v>2005</v>
      </c>
      <c r="B7">
        <v>2.2000000000000002</v>
      </c>
    </row>
    <row r="8" spans="1:9" x14ac:dyDescent="0.25">
      <c r="A8">
        <f t="shared" si="0"/>
        <v>2006</v>
      </c>
      <c r="B8">
        <v>2.1</v>
      </c>
      <c r="F8" t="s">
        <v>15</v>
      </c>
    </row>
    <row r="9" spans="1:9" x14ac:dyDescent="0.25">
      <c r="A9">
        <f t="shared" si="0"/>
        <v>2007</v>
      </c>
      <c r="B9">
        <v>0.6</v>
      </c>
      <c r="F9" t="s">
        <v>16</v>
      </c>
    </row>
    <row r="10" spans="1:9" x14ac:dyDescent="0.25">
      <c r="A10">
        <f t="shared" si="0"/>
        <v>2008</v>
      </c>
      <c r="B10">
        <v>0.9</v>
      </c>
      <c r="F10" t="s">
        <v>17</v>
      </c>
    </row>
    <row r="11" spans="1:9" x14ac:dyDescent="0.25">
      <c r="A11">
        <f t="shared" si="0"/>
        <v>2009</v>
      </c>
      <c r="B11">
        <v>-1.5</v>
      </c>
      <c r="F11" t="s">
        <v>18</v>
      </c>
      <c r="H11" t="s">
        <v>11</v>
      </c>
      <c r="I11">
        <f>_xlfn.NORM.INV(0.025,B21,B27)</f>
        <v>-1.3721466577436643</v>
      </c>
    </row>
    <row r="12" spans="1:9" x14ac:dyDescent="0.25">
      <c r="A12">
        <f t="shared" si="0"/>
        <v>2010</v>
      </c>
      <c r="B12">
        <v>0.2</v>
      </c>
      <c r="F12" t="s">
        <v>19</v>
      </c>
      <c r="H12" t="s">
        <v>13</v>
      </c>
      <c r="I12">
        <f>_xlfn.NORM.INV(0.975,B21,B27)</f>
        <v>2.8309701871554287</v>
      </c>
    </row>
    <row r="13" spans="1:9" x14ac:dyDescent="0.25">
      <c r="A13">
        <f t="shared" si="0"/>
        <v>2011</v>
      </c>
      <c r="B13">
        <v>0.6</v>
      </c>
    </row>
    <row r="14" spans="1:9" x14ac:dyDescent="0.25">
      <c r="A14">
        <f t="shared" si="0"/>
        <v>2012</v>
      </c>
      <c r="B14">
        <v>-0.6</v>
      </c>
      <c r="F14" t="s">
        <v>20</v>
      </c>
    </row>
    <row r="15" spans="1:9" x14ac:dyDescent="0.25">
      <c r="A15">
        <f t="shared" si="0"/>
        <v>2013</v>
      </c>
      <c r="B15">
        <v>1.2</v>
      </c>
    </row>
    <row r="16" spans="1:9" x14ac:dyDescent="0.25">
      <c r="A16">
        <f t="shared" si="0"/>
        <v>2014</v>
      </c>
      <c r="B16">
        <v>1.5</v>
      </c>
    </row>
    <row r="17" spans="1:6" x14ac:dyDescent="0.25">
      <c r="A17">
        <f t="shared" si="0"/>
        <v>2015</v>
      </c>
      <c r="B17">
        <v>1.8</v>
      </c>
    </row>
    <row r="18" spans="1:6" x14ac:dyDescent="0.25">
      <c r="A18">
        <f t="shared" si="0"/>
        <v>2016</v>
      </c>
      <c r="B18">
        <v>1.3</v>
      </c>
    </row>
    <row r="21" spans="1:6" x14ac:dyDescent="0.25">
      <c r="A21" t="s">
        <v>5</v>
      </c>
      <c r="B21">
        <f>AVERAGE(B2:B18)</f>
        <v>0.72941176470588243</v>
      </c>
      <c r="D21" t="s">
        <v>6</v>
      </c>
    </row>
    <row r="23" spans="1:6" x14ac:dyDescent="0.25">
      <c r="A23" t="s">
        <v>7</v>
      </c>
    </row>
    <row r="25" spans="1:6" x14ac:dyDescent="0.25">
      <c r="A25" t="s">
        <v>8</v>
      </c>
    </row>
    <row r="27" spans="1:6" x14ac:dyDescent="0.25">
      <c r="A27" t="s">
        <v>9</v>
      </c>
      <c r="B27">
        <f>_xlfn.STDEV.S(B2:B18)</f>
        <v>1.0722433876471056</v>
      </c>
      <c r="D27" t="s">
        <v>10</v>
      </c>
      <c r="E27" t="s">
        <v>11</v>
      </c>
      <c r="F27">
        <f>B21-B28*B27/SQRT(17)</f>
        <v>0.27538210903636673</v>
      </c>
    </row>
    <row r="28" spans="1:6" x14ac:dyDescent="0.25">
      <c r="A28" t="s">
        <v>22</v>
      </c>
      <c r="B28">
        <f>_xlfn.T.INV(0.95,16)</f>
        <v>1.7458836762762506</v>
      </c>
      <c r="D28" t="s">
        <v>12</v>
      </c>
      <c r="E28" t="s">
        <v>13</v>
      </c>
      <c r="F28">
        <f>B21+B28*B27/SQRT(17)</f>
        <v>1.1834414203753982</v>
      </c>
    </row>
    <row r="30" spans="1:6" x14ac:dyDescent="0.25">
      <c r="A30" t="s">
        <v>14</v>
      </c>
    </row>
    <row r="32" spans="1:6" x14ac:dyDescent="0.25">
      <c r="A32" t="s">
        <v>21</v>
      </c>
      <c r="E32" t="s">
        <v>23</v>
      </c>
    </row>
    <row r="33" spans="5:5" x14ac:dyDescent="0.25">
      <c r="E33">
        <v>0.27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Mrkvička Tomáš doc. RNDr. Ph.D.</cp:lastModifiedBy>
  <dcterms:created xsi:type="dcterms:W3CDTF">2019-03-27T11:35:38Z</dcterms:created>
  <dcterms:modified xsi:type="dcterms:W3CDTF">2024-03-06T12:00:48Z</dcterms:modified>
</cp:coreProperties>
</file>