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kvicka\Downloads\"/>
    </mc:Choice>
  </mc:AlternateContent>
  <bookViews>
    <workbookView xWindow="360" yWindow="30" windowWidth="11340" windowHeight="7305" activeTab="2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6" i="2" l="1"/>
  <c r="C15" i="2"/>
  <c r="C13" i="2"/>
  <c r="C12" i="2"/>
  <c r="D13" i="1"/>
  <c r="D12" i="1"/>
  <c r="D10" i="1"/>
</calcChain>
</file>

<file path=xl/sharedStrings.xml><?xml version="1.0" encoding="utf-8"?>
<sst xmlns="http://schemas.openxmlformats.org/spreadsheetml/2006/main" count="115" uniqueCount="93">
  <si>
    <t>Solidity of the fibre</t>
  </si>
  <si>
    <t>The upper bound for the variability of the solidity should be in maximum 0.39</t>
  </si>
  <si>
    <t>Do these fibres have bigger variability of the solidity than 0.39</t>
  </si>
  <si>
    <t>Horni hranici pro odhad rozptylu o spolehlivosti 95%</t>
  </si>
  <si>
    <t>S^2</t>
  </si>
  <si>
    <t>n-1</t>
  </si>
  <si>
    <t>chi^2_15(0,05)</t>
  </si>
  <si>
    <t>Hranice</t>
  </si>
  <si>
    <t>Volby</t>
  </si>
  <si>
    <t>odhad preference</t>
  </si>
  <si>
    <t>z 1200</t>
  </si>
  <si>
    <t>Vyberova prefence, vyberovy prumer</t>
  </si>
  <si>
    <t xml:space="preserve"> =suma X_i/1200</t>
  </si>
  <si>
    <t>X_i</t>
  </si>
  <si>
    <t>Jo</t>
  </si>
  <si>
    <t>ne</t>
  </si>
  <si>
    <t xml:space="preserve"> =300/1200</t>
  </si>
  <si>
    <t>stredni hodnota ?</t>
  </si>
  <si>
    <t>Odhad, kam se muze prefence posunout po volbach?</t>
  </si>
  <si>
    <t>Konfidencni interval kolem stredni hodnpoty o spolehlivosti 0,95</t>
  </si>
  <si>
    <t>Prumer</t>
  </si>
  <si>
    <t>S</t>
  </si>
  <si>
    <t>u(0,975)</t>
  </si>
  <si>
    <t>DH</t>
  </si>
  <si>
    <t>HH</t>
  </si>
  <si>
    <t>1) Hypotezy</t>
  </si>
  <si>
    <t>2) Predpoklady</t>
  </si>
  <si>
    <t>3) Vypocet</t>
  </si>
  <si>
    <t>4) Interpretace</t>
  </si>
  <si>
    <t>H0: mu=mu0 x H1: mu&lt;&gt;mu0</t>
  </si>
  <si>
    <t>H0: mu=mu0 x H1: mu&gt;mu0</t>
  </si>
  <si>
    <t>H0: mu=mu0 x H1: mu&lt;mu0</t>
  </si>
  <si>
    <t>Oboustranna</t>
  </si>
  <si>
    <t>Jednostranne</t>
  </si>
  <si>
    <t>Pravidlo 1) V H0 je vzdycky rovnost</t>
  </si>
  <si>
    <t>2)</t>
  </si>
  <si>
    <t>V H1 je to co lze prokazat (To co chceme prokazat)</t>
  </si>
  <si>
    <t>H0 zam</t>
  </si>
  <si>
    <t>H0 nezam</t>
  </si>
  <si>
    <t>Skutecnost</t>
  </si>
  <si>
    <t>H0 plati</t>
  </si>
  <si>
    <t>H1 plati</t>
  </si>
  <si>
    <t>Test</t>
  </si>
  <si>
    <t>OK</t>
  </si>
  <si>
    <t>False positive</t>
  </si>
  <si>
    <t>False negative</t>
  </si>
  <si>
    <t>alpha</t>
  </si>
  <si>
    <t>??</t>
  </si>
  <si>
    <t>Tuto chybu kontroluji</t>
  </si>
  <si>
    <t>Tuto chybu nekontroluji</t>
  </si>
  <si>
    <t>Toto tvrzeni je silnejsi</t>
  </si>
  <si>
    <t>Toto tvrzeni je slabsi</t>
  </si>
  <si>
    <t>p&lt;=0,05</t>
  </si>
  <si>
    <t>p&gt;0,05</t>
  </si>
  <si>
    <t>p je ukazatel duvery vysledek</t>
  </si>
  <si>
    <t>p&lt;0,001</t>
  </si>
  <si>
    <t>skoro jisty</t>
  </si>
  <si>
    <t>0,001&lt;p&lt;0,01</t>
  </si>
  <si>
    <t>Velmi pravdepodobne</t>
  </si>
  <si>
    <t>0,01&lt;p&lt;0,05</t>
  </si>
  <si>
    <t>pravdepodobne</t>
  </si>
  <si>
    <t>Chyba 1. druhu</t>
  </si>
  <si>
    <t>Chyba 2. druhu</t>
  </si>
  <si>
    <t>1) nezavislost dat</t>
  </si>
  <si>
    <t>2) homoskedasticita (shoda rozptylu)</t>
  </si>
  <si>
    <t>3) normalita</t>
  </si>
  <si>
    <t>p se zmeni o desitky procent</t>
  </si>
  <si>
    <t>p se zmeni do deseti procent</t>
  </si>
  <si>
    <t>p se zmeni v jednotkach procent</t>
  </si>
  <si>
    <t>Klic na urcovani testu</t>
  </si>
  <si>
    <t>Stredni hodnota</t>
  </si>
  <si>
    <t>1) Normalita?</t>
  </si>
  <si>
    <t>Ne - &gt; CLV</t>
  </si>
  <si>
    <t>Ano -&gt;</t>
  </si>
  <si>
    <t>2) Zajima me stredni hodnota nebo rozptyl?</t>
  </si>
  <si>
    <t>3) Kolik je vyberu</t>
  </si>
  <si>
    <t>Jednovyberovy t-test 4.1</t>
  </si>
  <si>
    <t>4)</t>
  </si>
  <si>
    <t>Jsou vybery zavisle?</t>
  </si>
  <si>
    <t>Ano - &gt; Parovy t-test 4.3</t>
  </si>
  <si>
    <t>Ne - &gt; Dvouvyberovy t-test 4.4</t>
  </si>
  <si>
    <t>3 a vic</t>
  </si>
  <si>
    <t>Ano - &gt; Anova dvou faktoru 5.2</t>
  </si>
  <si>
    <t>Ne - &gt; Jednofaktorova ANOVA 5.1</t>
  </si>
  <si>
    <t>Rozptyl</t>
  </si>
  <si>
    <t>Test o rozptylu 4.2</t>
  </si>
  <si>
    <t>Test o shode 2 rozptylu F-test - 4.5</t>
  </si>
  <si>
    <t>Levene test</t>
  </si>
  <si>
    <t>Normalita Ne</t>
  </si>
  <si>
    <t>Pomoci neparametrickych test je mozne delat to same co vyse</t>
  </si>
  <si>
    <t xml:space="preserve">Nebo pomoci CLV udelame </t>
  </si>
  <si>
    <t>Jednovyberovy Z-test - Test o stredni hodnote s pomoci CLV 4.6</t>
  </si>
  <si>
    <t>Korelace + Regrese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</si>
</sst>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130" zoomScaleNormal="130" workbookViewId="0">
      <selection activeCell="D10" sqref="D10"/>
    </sheetView>
  </sheetViews>
  <sheetFormatPr defaultRowHeight="12.75" x14ac:dyDescent="0.2"/>
  <sheetData>
    <row r="1" spans="1:4" x14ac:dyDescent="0.2">
      <c r="A1" t="s">
        <v>0</v>
      </c>
    </row>
    <row r="2" spans="1:4" x14ac:dyDescent="0.2">
      <c r="A2">
        <v>13.5</v>
      </c>
    </row>
    <row r="3" spans="1:4" x14ac:dyDescent="0.2">
      <c r="A3">
        <v>12.9</v>
      </c>
      <c r="C3" t="s">
        <v>1</v>
      </c>
    </row>
    <row r="4" spans="1:4" x14ac:dyDescent="0.2">
      <c r="A4">
        <v>12</v>
      </c>
    </row>
    <row r="5" spans="1:4" x14ac:dyDescent="0.2">
      <c r="A5">
        <v>13.05</v>
      </c>
      <c r="C5" t="s">
        <v>2</v>
      </c>
    </row>
    <row r="6" spans="1:4" x14ac:dyDescent="0.2">
      <c r="A6">
        <v>12.75</v>
      </c>
    </row>
    <row r="7" spans="1:4" x14ac:dyDescent="0.2">
      <c r="A7">
        <v>12.3</v>
      </c>
    </row>
    <row r="8" spans="1:4" x14ac:dyDescent="0.2">
      <c r="A8">
        <v>12.6</v>
      </c>
      <c r="C8" t="s">
        <v>3</v>
      </c>
    </row>
    <row r="9" spans="1:4" x14ac:dyDescent="0.2">
      <c r="A9">
        <v>12.9</v>
      </c>
    </row>
    <row r="10" spans="1:4" x14ac:dyDescent="0.2">
      <c r="A10">
        <v>14.1</v>
      </c>
      <c r="C10" t="s">
        <v>4</v>
      </c>
      <c r="D10">
        <f>_xlfn.VAR.S(A2:A17)</f>
        <v>0.44362499999999999</v>
      </c>
    </row>
    <row r="11" spans="1:4" x14ac:dyDescent="0.2">
      <c r="A11">
        <v>12.3</v>
      </c>
      <c r="C11" t="s">
        <v>5</v>
      </c>
      <c r="D11">
        <v>15</v>
      </c>
    </row>
    <row r="12" spans="1:4" x14ac:dyDescent="0.2">
      <c r="A12">
        <v>13.2</v>
      </c>
      <c r="C12" t="s">
        <v>6</v>
      </c>
      <c r="D12">
        <f>_xlfn.CHISQ.INV(0.05,15)</f>
        <v>7.2609439276700316</v>
      </c>
    </row>
    <row r="13" spans="1:4" x14ac:dyDescent="0.2">
      <c r="A13">
        <v>11.7</v>
      </c>
      <c r="C13" t="s">
        <v>7</v>
      </c>
      <c r="D13">
        <f>D10*D11/D12</f>
        <v>0.91646142241113904</v>
      </c>
    </row>
    <row r="14" spans="1:4" x14ac:dyDescent="0.2">
      <c r="A14">
        <v>13.8</v>
      </c>
    </row>
    <row r="15" spans="1:4" x14ac:dyDescent="0.2">
      <c r="A15">
        <v>12.6</v>
      </c>
    </row>
    <row r="16" spans="1:4" x14ac:dyDescent="0.2">
      <c r="A16">
        <v>12</v>
      </c>
    </row>
    <row r="17" spans="1:1" x14ac:dyDescent="0.2">
      <c r="A17">
        <v>13.2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150" zoomScaleNormal="150" workbookViewId="0">
      <selection activeCell="A18" sqref="A18"/>
    </sheetView>
  </sheetViews>
  <sheetFormatPr defaultRowHeight="12.75" x14ac:dyDescent="0.2"/>
  <sheetData>
    <row r="1" spans="1:8" x14ac:dyDescent="0.2">
      <c r="A1" t="s">
        <v>8</v>
      </c>
      <c r="B1" t="s">
        <v>9</v>
      </c>
      <c r="D1">
        <v>0.25</v>
      </c>
      <c r="E1" t="s">
        <v>10</v>
      </c>
      <c r="F1" t="s">
        <v>11</v>
      </c>
    </row>
    <row r="2" spans="1:8" x14ac:dyDescent="0.2">
      <c r="F2" t="s">
        <v>12</v>
      </c>
    </row>
    <row r="3" spans="1:8" x14ac:dyDescent="0.2">
      <c r="F3" t="s">
        <v>13</v>
      </c>
      <c r="G3">
        <v>1</v>
      </c>
      <c r="H3" t="s">
        <v>14</v>
      </c>
    </row>
    <row r="4" spans="1:8" x14ac:dyDescent="0.2">
      <c r="G4">
        <v>0</v>
      </c>
      <c r="H4" t="s">
        <v>15</v>
      </c>
    </row>
    <row r="5" spans="1:8" x14ac:dyDescent="0.2">
      <c r="F5" t="s">
        <v>16</v>
      </c>
    </row>
    <row r="6" spans="1:8" x14ac:dyDescent="0.2">
      <c r="B6" t="s">
        <v>17</v>
      </c>
    </row>
    <row r="8" spans="1:8" x14ac:dyDescent="0.2">
      <c r="B8" t="s">
        <v>18</v>
      </c>
    </row>
    <row r="9" spans="1:8" x14ac:dyDescent="0.2">
      <c r="B9" t="s">
        <v>19</v>
      </c>
    </row>
    <row r="11" spans="1:8" x14ac:dyDescent="0.2">
      <c r="B11" t="s">
        <v>20</v>
      </c>
      <c r="C11">
        <v>0.25</v>
      </c>
    </row>
    <row r="12" spans="1:8" x14ac:dyDescent="0.2">
      <c r="B12" t="s">
        <v>21</v>
      </c>
      <c r="C12">
        <f>SQRT(((1-0.25)^2*300+(0-0.25)^2*900)/1199)</f>
        <v>0.43319323669343079</v>
      </c>
    </row>
    <row r="13" spans="1:8" x14ac:dyDescent="0.2">
      <c r="B13" t="s">
        <v>22</v>
      </c>
      <c r="C13">
        <f>_xlfn.NORM.INV(0.975,0,1)</f>
        <v>1.9599639845400536</v>
      </c>
    </row>
    <row r="15" spans="1:8" x14ac:dyDescent="0.2">
      <c r="B15" t="s">
        <v>23</v>
      </c>
      <c r="C15">
        <f>C11-C13*C12/SQRT(1200)</f>
        <v>0.22549023566297158</v>
      </c>
    </row>
    <row r="16" spans="1:8" x14ac:dyDescent="0.2">
      <c r="B16" t="s">
        <v>24</v>
      </c>
      <c r="C16">
        <f>C11+C13*C12/SQRT(1200)</f>
        <v>0.27450976433702845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23" zoomScale="150" zoomScaleNormal="150" workbookViewId="0">
      <selection activeCell="A54" sqref="A54"/>
    </sheetView>
  </sheetViews>
  <sheetFormatPr defaultRowHeight="12.75" x14ac:dyDescent="0.2"/>
  <cols>
    <col min="3" max="3" width="12.85546875" customWidth="1"/>
  </cols>
  <sheetData>
    <row r="1" spans="1:10" x14ac:dyDescent="0.2">
      <c r="A1" t="s">
        <v>25</v>
      </c>
      <c r="C1" t="s">
        <v>29</v>
      </c>
      <c r="F1" t="s">
        <v>32</v>
      </c>
    </row>
    <row r="2" spans="1:10" x14ac:dyDescent="0.2">
      <c r="A2" t="s">
        <v>26</v>
      </c>
      <c r="C2" t="s">
        <v>30</v>
      </c>
      <c r="F2" t="s">
        <v>33</v>
      </c>
    </row>
    <row r="3" spans="1:10" x14ac:dyDescent="0.2">
      <c r="A3" t="s">
        <v>27</v>
      </c>
      <c r="C3" t="s">
        <v>31</v>
      </c>
    </row>
    <row r="4" spans="1:10" x14ac:dyDescent="0.2">
      <c r="A4" t="s">
        <v>28</v>
      </c>
      <c r="C4" t="s">
        <v>34</v>
      </c>
    </row>
    <row r="5" spans="1:10" x14ac:dyDescent="0.2">
      <c r="C5" t="s">
        <v>35</v>
      </c>
      <c r="D5" t="s">
        <v>36</v>
      </c>
    </row>
    <row r="7" spans="1:10" x14ac:dyDescent="0.2">
      <c r="C7" t="s">
        <v>39</v>
      </c>
      <c r="D7" t="s">
        <v>40</v>
      </c>
      <c r="E7" t="s">
        <v>41</v>
      </c>
    </row>
    <row r="8" spans="1:10" x14ac:dyDescent="0.2">
      <c r="B8" t="s">
        <v>42</v>
      </c>
      <c r="C8" t="s">
        <v>37</v>
      </c>
      <c r="D8" t="s">
        <v>44</v>
      </c>
      <c r="E8" t="s">
        <v>43</v>
      </c>
    </row>
    <row r="9" spans="1:10" x14ac:dyDescent="0.2">
      <c r="C9" t="s">
        <v>38</v>
      </c>
      <c r="D9" t="s">
        <v>43</v>
      </c>
      <c r="E9" t="s">
        <v>45</v>
      </c>
    </row>
    <row r="11" spans="1:10" x14ac:dyDescent="0.2">
      <c r="C11" t="s">
        <v>39</v>
      </c>
      <c r="D11" t="s">
        <v>40</v>
      </c>
      <c r="E11" t="s">
        <v>41</v>
      </c>
    </row>
    <row r="12" spans="1:10" x14ac:dyDescent="0.2">
      <c r="B12" t="s">
        <v>42</v>
      </c>
      <c r="C12" t="s">
        <v>37</v>
      </c>
      <c r="D12" t="s">
        <v>46</v>
      </c>
      <c r="E12" t="s">
        <v>43</v>
      </c>
      <c r="F12" t="s">
        <v>61</v>
      </c>
      <c r="G12" t="s">
        <v>48</v>
      </c>
      <c r="J12" t="s">
        <v>50</v>
      </c>
    </row>
    <row r="13" spans="1:10" x14ac:dyDescent="0.2">
      <c r="C13" t="s">
        <v>38</v>
      </c>
      <c r="D13" t="s">
        <v>43</v>
      </c>
      <c r="E13" t="s">
        <v>47</v>
      </c>
      <c r="F13" t="s">
        <v>62</v>
      </c>
      <c r="G13" t="s">
        <v>49</v>
      </c>
      <c r="J13" t="s">
        <v>51</v>
      </c>
    </row>
    <row r="15" spans="1:10" x14ac:dyDescent="0.2">
      <c r="C15" t="s">
        <v>39</v>
      </c>
      <c r="D15" t="s">
        <v>40</v>
      </c>
      <c r="E15" t="s">
        <v>41</v>
      </c>
    </row>
    <row r="16" spans="1:10" x14ac:dyDescent="0.2">
      <c r="B16" t="s">
        <v>42</v>
      </c>
      <c r="C16" t="s">
        <v>52</v>
      </c>
      <c r="D16" t="s">
        <v>46</v>
      </c>
      <c r="E16" t="s">
        <v>43</v>
      </c>
    </row>
    <row r="17" spans="1:6" x14ac:dyDescent="0.2">
      <c r="C17" t="s">
        <v>53</v>
      </c>
      <c r="D17" t="s">
        <v>43</v>
      </c>
      <c r="E17" t="s">
        <v>47</v>
      </c>
    </row>
    <row r="19" spans="1:6" x14ac:dyDescent="0.2">
      <c r="C19" t="s">
        <v>54</v>
      </c>
    </row>
    <row r="20" spans="1:6" x14ac:dyDescent="0.2">
      <c r="C20" t="s">
        <v>55</v>
      </c>
      <c r="D20" t="s">
        <v>56</v>
      </c>
    </row>
    <row r="21" spans="1:6" x14ac:dyDescent="0.2">
      <c r="C21" t="s">
        <v>57</v>
      </c>
      <c r="D21" t="s">
        <v>58</v>
      </c>
    </row>
    <row r="22" spans="1:6" x14ac:dyDescent="0.2">
      <c r="C22" t="s">
        <v>59</v>
      </c>
      <c r="D22" t="s">
        <v>60</v>
      </c>
    </row>
    <row r="24" spans="1:6" x14ac:dyDescent="0.2">
      <c r="A24" t="s">
        <v>26</v>
      </c>
      <c r="C24" t="s">
        <v>63</v>
      </c>
      <c r="F24" t="s">
        <v>66</v>
      </c>
    </row>
    <row r="25" spans="1:6" x14ac:dyDescent="0.2">
      <c r="C25" t="s">
        <v>64</v>
      </c>
      <c r="F25" t="s">
        <v>67</v>
      </c>
    </row>
    <row r="26" spans="1:6" x14ac:dyDescent="0.2">
      <c r="C26" t="s">
        <v>65</v>
      </c>
      <c r="F26" t="s">
        <v>68</v>
      </c>
    </row>
    <row r="29" spans="1:6" x14ac:dyDescent="0.2">
      <c r="A29" t="s">
        <v>69</v>
      </c>
    </row>
    <row r="30" spans="1:6" x14ac:dyDescent="0.2">
      <c r="A30" t="s">
        <v>71</v>
      </c>
      <c r="C30" t="s">
        <v>72</v>
      </c>
    </row>
    <row r="31" spans="1:6" x14ac:dyDescent="0.2">
      <c r="A31" t="s">
        <v>73</v>
      </c>
      <c r="B31" t="s">
        <v>74</v>
      </c>
    </row>
    <row r="32" spans="1:6" x14ac:dyDescent="0.2">
      <c r="B32" t="s">
        <v>70</v>
      </c>
    </row>
    <row r="33" spans="1:5" x14ac:dyDescent="0.2">
      <c r="C33" t="s">
        <v>75</v>
      </c>
    </row>
    <row r="34" spans="1:5" x14ac:dyDescent="0.2">
      <c r="C34">
        <v>1</v>
      </c>
      <c r="D34" t="s">
        <v>76</v>
      </c>
    </row>
    <row r="35" spans="1:5" x14ac:dyDescent="0.2">
      <c r="C35">
        <v>2</v>
      </c>
    </row>
    <row r="36" spans="1:5" x14ac:dyDescent="0.2">
      <c r="D36" t="s">
        <v>77</v>
      </c>
      <c r="E36" t="s">
        <v>78</v>
      </c>
    </row>
    <row r="37" spans="1:5" x14ac:dyDescent="0.2">
      <c r="E37" t="s">
        <v>79</v>
      </c>
    </row>
    <row r="38" spans="1:5" x14ac:dyDescent="0.2">
      <c r="E38" t="s">
        <v>80</v>
      </c>
    </row>
    <row r="39" spans="1:5" x14ac:dyDescent="0.2">
      <c r="C39" t="s">
        <v>81</v>
      </c>
    </row>
    <row r="40" spans="1:5" x14ac:dyDescent="0.2">
      <c r="D40" t="s">
        <v>77</v>
      </c>
      <c r="E40" t="s">
        <v>78</v>
      </c>
    </row>
    <row r="41" spans="1:5" x14ac:dyDescent="0.2">
      <c r="E41" t="s">
        <v>82</v>
      </c>
    </row>
    <row r="42" spans="1:5" x14ac:dyDescent="0.2">
      <c r="E42" t="s">
        <v>83</v>
      </c>
    </row>
    <row r="43" spans="1:5" x14ac:dyDescent="0.2">
      <c r="B43" t="s">
        <v>84</v>
      </c>
    </row>
    <row r="44" spans="1:5" x14ac:dyDescent="0.2">
      <c r="C44" t="s">
        <v>75</v>
      </c>
    </row>
    <row r="45" spans="1:5" x14ac:dyDescent="0.2">
      <c r="C45">
        <v>1</v>
      </c>
      <c r="D45" t="s">
        <v>85</v>
      </c>
    </row>
    <row r="46" spans="1:5" x14ac:dyDescent="0.2">
      <c r="C46">
        <v>2</v>
      </c>
      <c r="D46" t="s">
        <v>86</v>
      </c>
    </row>
    <row r="47" spans="1:5" x14ac:dyDescent="0.2">
      <c r="C47" t="s">
        <v>81</v>
      </c>
      <c r="D47" t="s">
        <v>87</v>
      </c>
    </row>
    <row r="48" spans="1:5" x14ac:dyDescent="0.2">
      <c r="A48" t="s">
        <v>88</v>
      </c>
    </row>
    <row r="49" spans="1:2" x14ac:dyDescent="0.2">
      <c r="B49" t="s">
        <v>89</v>
      </c>
    </row>
    <row r="50" spans="1:2" x14ac:dyDescent="0.2">
      <c r="B50" t="s">
        <v>90</v>
      </c>
    </row>
    <row r="51" spans="1:2" x14ac:dyDescent="0.2">
      <c r="B51" t="s">
        <v>91</v>
      </c>
    </row>
    <row r="53" spans="1:2" x14ac:dyDescent="0.2">
      <c r="A53" t="s">
        <v>92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pokusny</dc:creator>
  <cp:lastModifiedBy>Mrkvička Tomáš doc. RNDr. Ph.D.</cp:lastModifiedBy>
  <dcterms:created xsi:type="dcterms:W3CDTF">2004-11-03T11:49:30Z</dcterms:created>
  <dcterms:modified xsi:type="dcterms:W3CDTF">2024-03-13T11:55:22Z</dcterms:modified>
</cp:coreProperties>
</file>