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0335" windowHeight="11010" activeTab="1"/>
  </bookViews>
  <sheets>
    <sheet name="Sheet1" sheetId="1" r:id="rId1"/>
    <sheet name="Sheet2" sheetId="2" r:id="rId2"/>
    <sheet name="Sheet3" sheetId="3" r:id="rId3"/>
  </sheets>
  <definedNames>
    <definedName name="_xlfn.NORM.DIST" hidden="1">#NAME?</definedName>
  </definedNames>
  <calcPr fullCalcOnLoad="1"/>
</workbook>
</file>

<file path=xl/sharedStrings.xml><?xml version="1.0" encoding="utf-8"?>
<sst xmlns="http://schemas.openxmlformats.org/spreadsheetml/2006/main" count="41" uniqueCount="34">
  <si>
    <t>Number of Neutrons which fall on measuring machine during radiation</t>
  </si>
  <si>
    <t>The theory says that mean number of neutron is 60</t>
  </si>
  <si>
    <t>the number of neutrons has Poisson distribution with mean mu</t>
  </si>
  <si>
    <t>Compute the confidence interval  for mu with reliability 0.95</t>
  </si>
  <si>
    <t>H0: mu = 60</t>
  </si>
  <si>
    <t>H1: mu&lt;&gt;60</t>
  </si>
  <si>
    <t>Nezavislost dat</t>
  </si>
  <si>
    <t>Normalita</t>
  </si>
  <si>
    <t>Ne predpokladam Poissonovo rozdeleni</t>
  </si>
  <si>
    <t>Test o stredni hodnote pomoci CLV</t>
  </si>
  <si>
    <t>N&gt;=20</t>
  </si>
  <si>
    <t>Prumer</t>
  </si>
  <si>
    <t>mu0</t>
  </si>
  <si>
    <t>sigma0</t>
  </si>
  <si>
    <t>smerodatna odchzlka ya platnosti H0</t>
  </si>
  <si>
    <t>T</t>
  </si>
  <si>
    <t>p</t>
  </si>
  <si>
    <t>Nezamitam H0</t>
  </si>
  <si>
    <t>Neprokazali, ze by nase vysledky odporovali teorii.</t>
  </si>
  <si>
    <t>Hazime kostkou</t>
  </si>
  <si>
    <t>Hodime kostkou 30 x</t>
  </si>
  <si>
    <t>Secteme - vysledek je 120</t>
  </si>
  <si>
    <t>Chceme otestovat, zda kostka neni cinknuta. Na hladine vyznamnosti 0,05</t>
  </si>
  <si>
    <t>H0: mu=3.5</t>
  </si>
  <si>
    <t>H1: mu&lt;&gt; 3,5</t>
  </si>
  <si>
    <t>Nezavislost</t>
  </si>
  <si>
    <t>Normalita ne -</t>
  </si>
  <si>
    <t>Rozdeleni hod kostkou</t>
  </si>
  <si>
    <t>Za nulove hypotezy</t>
  </si>
  <si>
    <t>EX = mu</t>
  </si>
  <si>
    <t>Var X = EX^2 - (EX)^2</t>
  </si>
  <si>
    <t>EX^2</t>
  </si>
  <si>
    <t>Nezamitame H0</t>
  </si>
  <si>
    <t>Neprokazali jsme, ze koska je cinknuta.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</si>
</sst>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="130" zoomScaleNormal="130" zoomScalePageLayoutView="0" workbookViewId="0" topLeftCell="A1">
      <selection activeCell="A2" sqref="A2:A21"/>
    </sheetView>
  </sheetViews>
  <sheetFormatPr defaultColWidth="9.140625" defaultRowHeight="15"/>
  <cols>
    <col min="1" max="1" width="28.140625" style="0" customWidth="1"/>
  </cols>
  <sheetData>
    <row r="1" ht="15">
      <c r="A1" t="s">
        <v>0</v>
      </c>
    </row>
    <row r="2" spans="1:3" ht="15">
      <c r="A2">
        <v>50</v>
      </c>
      <c r="C2" t="s">
        <v>1</v>
      </c>
    </row>
    <row r="3" ht="15">
      <c r="A3">
        <v>12</v>
      </c>
    </row>
    <row r="4" spans="1:3" ht="15">
      <c r="A4">
        <v>120</v>
      </c>
      <c r="C4" t="s">
        <v>2</v>
      </c>
    </row>
    <row r="5" ht="15">
      <c r="A5">
        <v>60</v>
      </c>
    </row>
    <row r="6" spans="1:3" ht="15">
      <c r="A6">
        <v>80</v>
      </c>
      <c r="C6" t="s">
        <v>3</v>
      </c>
    </row>
    <row r="7" ht="15">
      <c r="A7">
        <v>23</v>
      </c>
    </row>
    <row r="8" ht="15">
      <c r="A8">
        <v>65</v>
      </c>
    </row>
    <row r="9" spans="1:5" ht="15">
      <c r="A9">
        <v>89</v>
      </c>
      <c r="C9" t="s">
        <v>4</v>
      </c>
      <c r="E9" t="s">
        <v>5</v>
      </c>
    </row>
    <row r="10" ht="15">
      <c r="A10">
        <v>78</v>
      </c>
    </row>
    <row r="11" spans="1:3" ht="15">
      <c r="A11">
        <v>98</v>
      </c>
      <c r="C11" t="s">
        <v>6</v>
      </c>
    </row>
    <row r="12" spans="1:4" ht="15">
      <c r="A12">
        <v>22</v>
      </c>
      <c r="C12" t="s">
        <v>7</v>
      </c>
      <c r="D12" t="s">
        <v>8</v>
      </c>
    </row>
    <row r="13" spans="1:4" ht="15">
      <c r="A13">
        <v>36</v>
      </c>
      <c r="D13" t="s">
        <v>10</v>
      </c>
    </row>
    <row r="14" spans="1:3" ht="15">
      <c r="A14">
        <v>95</v>
      </c>
      <c r="C14" t="s">
        <v>9</v>
      </c>
    </row>
    <row r="15" ht="15">
      <c r="A15">
        <v>78</v>
      </c>
    </row>
    <row r="16" spans="1:4" ht="15">
      <c r="A16">
        <v>52</v>
      </c>
      <c r="C16" t="s">
        <v>11</v>
      </c>
      <c r="D16">
        <f>AVERAGE(A2:A21)</f>
        <v>63.2</v>
      </c>
    </row>
    <row r="17" spans="1:4" ht="15">
      <c r="A17">
        <v>39</v>
      </c>
      <c r="C17" t="s">
        <v>12</v>
      </c>
      <c r="D17">
        <v>60</v>
      </c>
    </row>
    <row r="18" spans="1:5" ht="15">
      <c r="A18">
        <v>84</v>
      </c>
      <c r="C18" t="s">
        <v>13</v>
      </c>
      <c r="D18">
        <f>SQRT(60)</f>
        <v>7.745966692414834</v>
      </c>
      <c r="E18" t="s">
        <v>14</v>
      </c>
    </row>
    <row r="19" ht="15">
      <c r="A19">
        <v>67</v>
      </c>
    </row>
    <row r="20" spans="1:4" ht="15">
      <c r="A20">
        <v>34</v>
      </c>
      <c r="C20" t="s">
        <v>15</v>
      </c>
      <c r="D20">
        <f>(D16-D17)/D18*SQRT(20)</f>
        <v>1.847520861406804</v>
      </c>
    </row>
    <row r="21" spans="1:5" ht="15">
      <c r="A21">
        <v>82</v>
      </c>
      <c r="C21" t="s">
        <v>16</v>
      </c>
      <c r="D21">
        <f>2*(1-_xlfn.NORM.DIST(D20,0,1,1))</f>
        <v>0.0646716875023634</v>
      </c>
      <c r="E21" t="s">
        <v>17</v>
      </c>
    </row>
    <row r="23" ht="15">
      <c r="C23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30" zoomScaleNormal="130" zoomScalePageLayoutView="0" workbookViewId="0" topLeftCell="A4">
      <selection activeCell="A27" sqref="A27"/>
    </sheetView>
  </sheetViews>
  <sheetFormatPr defaultColWidth="9.140625" defaultRowHeight="15"/>
  <sheetData>
    <row r="1" ht="15">
      <c r="A1" t="s">
        <v>19</v>
      </c>
    </row>
    <row r="2" ht="15">
      <c r="A2" t="s">
        <v>22</v>
      </c>
    </row>
    <row r="4" ht="15">
      <c r="A4" t="s">
        <v>20</v>
      </c>
    </row>
    <row r="5" ht="15">
      <c r="A5" t="s">
        <v>21</v>
      </c>
    </row>
    <row r="7" spans="1:3" ht="15">
      <c r="A7" t="s">
        <v>23</v>
      </c>
      <c r="C7" t="s">
        <v>24</v>
      </c>
    </row>
    <row r="9" ht="15">
      <c r="A9" t="s">
        <v>25</v>
      </c>
    </row>
    <row r="10" spans="1:11" ht="15">
      <c r="A10" t="s">
        <v>26</v>
      </c>
      <c r="C10" t="s">
        <v>27</v>
      </c>
      <c r="F10">
        <v>1</v>
      </c>
      <c r="G10">
        <v>2</v>
      </c>
      <c r="H10">
        <v>3</v>
      </c>
      <c r="I10">
        <v>4</v>
      </c>
      <c r="J10">
        <v>5</v>
      </c>
      <c r="K10">
        <v>6</v>
      </c>
    </row>
    <row r="11" spans="3:11" ht="15">
      <c r="C11" t="s">
        <v>28</v>
      </c>
      <c r="F11">
        <f>1/6</f>
        <v>0.16666666666666666</v>
      </c>
      <c r="G11">
        <f>1/6</f>
        <v>0.16666666666666666</v>
      </c>
      <c r="H11">
        <f>1/6</f>
        <v>0.16666666666666666</v>
      </c>
      <c r="I11">
        <f>1/6</f>
        <v>0.16666666666666666</v>
      </c>
      <c r="J11">
        <f>1/6</f>
        <v>0.16666666666666666</v>
      </c>
      <c r="K11">
        <f>1/6</f>
        <v>0.16666666666666666</v>
      </c>
    </row>
    <row r="12" spans="6:11" ht="15">
      <c r="F12">
        <f>F10*F11</f>
        <v>0.16666666666666666</v>
      </c>
      <c r="G12">
        <f>G10*G11</f>
        <v>0.3333333333333333</v>
      </c>
      <c r="H12">
        <f>H10*H11</f>
        <v>0.5</v>
      </c>
      <c r="I12">
        <f>I10*I11</f>
        <v>0.6666666666666666</v>
      </c>
      <c r="J12">
        <f>J10*J11</f>
        <v>0.8333333333333333</v>
      </c>
      <c r="K12">
        <f>K10*K11</f>
        <v>1</v>
      </c>
    </row>
    <row r="13" spans="5:6" ht="15">
      <c r="E13" t="s">
        <v>29</v>
      </c>
      <c r="F13">
        <f>SUM(F12:K12)</f>
        <v>3.5</v>
      </c>
    </row>
    <row r="14" ht="15">
      <c r="E14" t="s">
        <v>30</v>
      </c>
    </row>
    <row r="15" spans="5:11" ht="15">
      <c r="E15" t="s">
        <v>31</v>
      </c>
      <c r="F15">
        <f>F10^2*F11</f>
        <v>0.16666666666666666</v>
      </c>
      <c r="G15">
        <f>G10^2*G11</f>
        <v>0.6666666666666666</v>
      </c>
      <c r="H15">
        <f>H10^2*H11</f>
        <v>1.5</v>
      </c>
      <c r="I15">
        <f>I10^2*I11</f>
        <v>2.6666666666666665</v>
      </c>
      <c r="J15">
        <f>J10^2*J11</f>
        <v>4.166666666666666</v>
      </c>
      <c r="K15">
        <f>K10^2*K11</f>
        <v>6</v>
      </c>
    </row>
    <row r="16" spans="5:6" ht="15">
      <c r="E16" t="s">
        <v>31</v>
      </c>
      <c r="F16">
        <f>SUM(F15:K15)</f>
        <v>15.166666666666666</v>
      </c>
    </row>
    <row r="17" spans="5:6" ht="15">
      <c r="E17" t="s">
        <v>30</v>
      </c>
      <c r="F17">
        <f>F16-F13^2</f>
        <v>2.916666666666666</v>
      </c>
    </row>
    <row r="18" spans="5:6" ht="15">
      <c r="E18" t="s">
        <v>13</v>
      </c>
      <c r="F18">
        <f>SQRT(F17)</f>
        <v>1.707825127659933</v>
      </c>
    </row>
    <row r="20" spans="1:2" ht="15">
      <c r="A20" t="s">
        <v>11</v>
      </c>
      <c r="B20">
        <f>120/30</f>
        <v>4</v>
      </c>
    </row>
    <row r="21" spans="1:2" ht="15">
      <c r="A21" t="s">
        <v>12</v>
      </c>
      <c r="B21">
        <v>3.5</v>
      </c>
    </row>
    <row r="22" spans="1:2" ht="15">
      <c r="A22" t="s">
        <v>15</v>
      </c>
      <c r="B22">
        <f>(4-3.5)/F18*SQRT(30)</f>
        <v>1.6035674514745464</v>
      </c>
    </row>
    <row r="23" spans="1:4" ht="15">
      <c r="A23" t="s">
        <v>16</v>
      </c>
      <c r="B23">
        <f>2*(1-_xlfn.NORM.DIST(B22,0,1,1))</f>
        <v>0.10880943004054577</v>
      </c>
      <c r="D23" t="s">
        <v>32</v>
      </c>
    </row>
    <row r="25" ht="15">
      <c r="A25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mrkvicka</dc:creator>
  <cp:keywords/>
  <dc:description/>
  <cp:lastModifiedBy>Mrkvička Tomáš doc. RNDr. Ph.D.</cp:lastModifiedBy>
  <dcterms:created xsi:type="dcterms:W3CDTF">2008-12-03T12:17:43Z</dcterms:created>
  <dcterms:modified xsi:type="dcterms:W3CDTF">2024-03-27T11:59:19Z</dcterms:modified>
  <cp:category/>
  <cp:version/>
  <cp:contentType/>
  <cp:contentStatus/>
</cp:coreProperties>
</file>