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44" windowWidth="20100" windowHeight="90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A8" i="1"/>
  <c r="A7"/>
  <c r="F33" l="1"/>
  <c r="E34"/>
  <c r="E33"/>
  <c r="F32"/>
  <c r="E32"/>
  <c r="F31"/>
  <c r="E31"/>
  <c r="D31"/>
  <c r="D32"/>
  <c r="D33"/>
  <c r="D34"/>
  <c r="D35"/>
  <c r="D36"/>
  <c r="D37"/>
  <c r="D38"/>
  <c r="D39"/>
  <c r="B31"/>
  <c r="D18"/>
  <c r="B18"/>
  <c r="B19" s="1"/>
  <c r="D19" s="1"/>
  <c r="D17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D16"/>
  <c r="B17" s="1"/>
  <c r="A6"/>
  <c r="A5"/>
  <c r="A4"/>
  <c r="F34" l="1"/>
  <c r="E35" s="1"/>
  <c r="B20"/>
  <c r="D20" s="1"/>
  <c r="A9"/>
  <c r="A11" s="1"/>
  <c r="A12" s="1"/>
  <c r="F35" l="1"/>
  <c r="E36" s="1"/>
  <c r="B21"/>
  <c r="D21" s="1"/>
  <c r="F36" l="1"/>
  <c r="E37" s="1"/>
  <c r="B22"/>
  <c r="D22" s="1"/>
  <c r="F37" l="1"/>
  <c r="E38" s="1"/>
  <c r="B23"/>
  <c r="D23" s="1"/>
  <c r="F38" l="1"/>
  <c r="E39" s="1"/>
  <c r="B24"/>
  <c r="D24" s="1"/>
  <c r="F39" l="1"/>
  <c r="E40" s="1"/>
  <c r="B25"/>
  <c r="D25" s="1"/>
  <c r="B26" l="1"/>
  <c r="D26" s="1"/>
  <c r="B27" l="1"/>
  <c r="D27" s="1"/>
  <c r="B28" l="1"/>
  <c r="D28" s="1"/>
  <c r="B29" l="1"/>
  <c r="D29" s="1"/>
  <c r="B30" l="1"/>
  <c r="D30" s="1"/>
</calcChain>
</file>

<file path=xl/sharedStrings.xml><?xml version="1.0" encoding="utf-8"?>
<sst xmlns="http://schemas.openxmlformats.org/spreadsheetml/2006/main" count="14" uniqueCount="14">
  <si>
    <t xml:space="preserve">Počet měsíců nutný k dosažení limitní částky. </t>
  </si>
  <si>
    <t>Po 15 měsících</t>
  </si>
  <si>
    <t>úrok ze 100000 měsíční</t>
  </si>
  <si>
    <t xml:space="preserve">úrok v 16 měsíci nad 100000 </t>
  </si>
  <si>
    <t>Kolik naspoříme za 2 roky, budeme-li na záčátku každého měsíčně vkládat 5000 Kč? Na účtu máme na začátku 20 000 Kč.</t>
  </si>
  <si>
    <t>Po 24 měsících nad 100000</t>
  </si>
  <si>
    <t>Po 24 měsících celkem</t>
  </si>
  <si>
    <t>Měsíční úroková míra</t>
  </si>
  <si>
    <t>Výnosnost</t>
  </si>
  <si>
    <t>Zůstatek</t>
  </si>
  <si>
    <t>Vklad</t>
  </si>
  <si>
    <t>úrok</t>
  </si>
  <si>
    <t>Měsíc</t>
  </si>
  <si>
    <t xml:space="preserve">Účet je úročen úrokovou částkou 2% p.a. po zdanění (měsíčně) do částky 100 000 Kč. Nad touto částkou je úročen 1%. 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</si>
</sst>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164" formatCode="0.000000%"/>
  </numFmts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8" fontId="0" fillId="0" borderId="0" xfId="0" applyNumberFormat="1"/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/>
  </sheetViews>
  <sheetFormatPr defaultRowHeight="14.4"/>
  <cols>
    <col min="1" max="1" width="57.5546875" customWidth="1"/>
  </cols>
  <sheetData>
    <row r="1" spans="1:4">
      <c r="A1" t="s">
        <v>13</v>
      </c>
    </row>
    <row r="2" spans="1:4">
      <c r="A2" t="s">
        <v>4</v>
      </c>
    </row>
    <row r="4" spans="1:4">
      <c r="A4">
        <f>NPER(0.02/12,-5000,-20000,100000,1)</f>
        <v>15.674622031186914</v>
      </c>
      <c r="B4" t="s">
        <v>0</v>
      </c>
    </row>
    <row r="5" spans="1:4">
      <c r="A5" s="1">
        <f>FV(0.02/12,15,-5000,-20000,1)</f>
        <v>96513.695750830491</v>
      </c>
      <c r="B5" t="s">
        <v>1</v>
      </c>
    </row>
    <row r="6" spans="1:4">
      <c r="A6" s="1">
        <f>100000*0.02/12</f>
        <v>166.66666666666666</v>
      </c>
      <c r="B6" t="s">
        <v>2</v>
      </c>
    </row>
    <row r="7" spans="1:4">
      <c r="A7" s="1">
        <f>(A5+5000-100000)*0.01/12</f>
        <v>1.2614131256920762</v>
      </c>
      <c r="B7" t="s">
        <v>3</v>
      </c>
    </row>
    <row r="8" spans="1:4">
      <c r="A8" s="1">
        <f>FV(0.01/12,8,-5000-A6,100000-A5-5000-A7,1)+A6</f>
        <v>43180.388150963183</v>
      </c>
      <c r="B8" t="s">
        <v>5</v>
      </c>
    </row>
    <row r="9" spans="1:4">
      <c r="A9" s="1">
        <f>100000+A8</f>
        <v>143180.38815096318</v>
      </c>
      <c r="B9" t="s">
        <v>6</v>
      </c>
    </row>
    <row r="11" spans="1:4">
      <c r="A11" s="2">
        <f>RATE(24,-5000,-20000,A9,1)</f>
        <v>1.5844662721667274E-3</v>
      </c>
      <c r="B11" t="s">
        <v>7</v>
      </c>
    </row>
    <row r="12" spans="1:4">
      <c r="A12">
        <f>EFFECT(12*A11,12)</f>
        <v>1.9180168724260982E-2</v>
      </c>
      <c r="B12" t="s">
        <v>8</v>
      </c>
    </row>
    <row r="15" spans="1:4">
      <c r="A15" t="s">
        <v>12</v>
      </c>
      <c r="B15" t="s">
        <v>9</v>
      </c>
      <c r="C15" t="s">
        <v>10</v>
      </c>
      <c r="D15" t="s">
        <v>11</v>
      </c>
    </row>
    <row r="16" spans="1:4">
      <c r="B16">
        <v>20000</v>
      </c>
      <c r="C16">
        <v>5000</v>
      </c>
      <c r="D16">
        <f>(B16+C16)*0.02/12</f>
        <v>41.666666666666664</v>
      </c>
    </row>
    <row r="17" spans="1:6">
      <c r="A17">
        <v>1</v>
      </c>
      <c r="B17">
        <f>B16+C16+D16</f>
        <v>25041.666666666668</v>
      </c>
      <c r="C17">
        <v>5000</v>
      </c>
      <c r="D17">
        <f>(B17+C17)*0.02/12</f>
        <v>50.06944444444445</v>
      </c>
    </row>
    <row r="18" spans="1:6">
      <c r="A18">
        <f>1+A17</f>
        <v>2</v>
      </c>
      <c r="B18">
        <f t="shared" ref="B18:B31" si="0">B17+C17+D17</f>
        <v>30091.736111111113</v>
      </c>
      <c r="C18">
        <v>5000</v>
      </c>
      <c r="D18">
        <f t="shared" ref="D18:D30" si="1">(B18+C18)*0.02/12</f>
        <v>58.486226851851853</v>
      </c>
    </row>
    <row r="19" spans="1:6">
      <c r="A19">
        <f t="shared" ref="A19:A40" si="2">1+A18</f>
        <v>3</v>
      </c>
      <c r="B19">
        <f t="shared" si="0"/>
        <v>35150.222337962965</v>
      </c>
      <c r="C19">
        <v>5000</v>
      </c>
      <c r="D19">
        <f t="shared" si="1"/>
        <v>66.917037229938273</v>
      </c>
    </row>
    <row r="20" spans="1:6">
      <c r="A20">
        <f t="shared" si="2"/>
        <v>4</v>
      </c>
      <c r="B20">
        <f t="shared" si="0"/>
        <v>40217.139375192906</v>
      </c>
      <c r="C20">
        <v>5000</v>
      </c>
      <c r="D20">
        <f t="shared" si="1"/>
        <v>75.361898958654848</v>
      </c>
    </row>
    <row r="21" spans="1:6">
      <c r="A21">
        <f t="shared" si="2"/>
        <v>5</v>
      </c>
      <c r="B21">
        <f t="shared" si="0"/>
        <v>45292.50127415156</v>
      </c>
      <c r="C21">
        <v>5000</v>
      </c>
      <c r="D21">
        <f t="shared" si="1"/>
        <v>83.820835456919269</v>
      </c>
    </row>
    <row r="22" spans="1:6">
      <c r="A22">
        <f t="shared" si="2"/>
        <v>6</v>
      </c>
      <c r="B22">
        <f t="shared" si="0"/>
        <v>50376.322109608482</v>
      </c>
      <c r="C22">
        <v>5000</v>
      </c>
      <c r="D22">
        <f t="shared" si="1"/>
        <v>92.293870182680806</v>
      </c>
    </row>
    <row r="23" spans="1:6">
      <c r="A23">
        <f t="shared" si="2"/>
        <v>7</v>
      </c>
      <c r="B23">
        <f t="shared" si="0"/>
        <v>55468.61597979116</v>
      </c>
      <c r="C23">
        <v>5000</v>
      </c>
      <c r="D23">
        <f t="shared" si="1"/>
        <v>100.78102663298527</v>
      </c>
    </row>
    <row r="24" spans="1:6">
      <c r="A24">
        <f t="shared" si="2"/>
        <v>8</v>
      </c>
      <c r="B24">
        <f t="shared" si="0"/>
        <v>60569.397006424144</v>
      </c>
      <c r="C24">
        <v>5000</v>
      </c>
      <c r="D24">
        <f t="shared" si="1"/>
        <v>109.28232834404024</v>
      </c>
    </row>
    <row r="25" spans="1:6">
      <c r="A25">
        <f t="shared" si="2"/>
        <v>9</v>
      </c>
      <c r="B25">
        <f t="shared" si="0"/>
        <v>65678.679334768181</v>
      </c>
      <c r="C25">
        <v>5000</v>
      </c>
      <c r="D25">
        <f t="shared" si="1"/>
        <v>117.79779889128031</v>
      </c>
    </row>
    <row r="26" spans="1:6">
      <c r="A26">
        <f t="shared" si="2"/>
        <v>10</v>
      </c>
      <c r="B26">
        <f t="shared" si="0"/>
        <v>70796.477133659457</v>
      </c>
      <c r="C26">
        <v>5000</v>
      </c>
      <c r="D26">
        <f t="shared" si="1"/>
        <v>126.32746188943243</v>
      </c>
    </row>
    <row r="27" spans="1:6">
      <c r="A27">
        <f t="shared" si="2"/>
        <v>11</v>
      </c>
      <c r="B27">
        <f t="shared" si="0"/>
        <v>75922.804595548892</v>
      </c>
      <c r="C27">
        <v>5000</v>
      </c>
      <c r="D27">
        <f t="shared" si="1"/>
        <v>134.87134099258148</v>
      </c>
    </row>
    <row r="28" spans="1:6">
      <c r="A28">
        <f t="shared" si="2"/>
        <v>12</v>
      </c>
      <c r="B28">
        <f t="shared" si="0"/>
        <v>81057.675936541476</v>
      </c>
      <c r="C28">
        <v>5000</v>
      </c>
      <c r="D28">
        <f t="shared" si="1"/>
        <v>143.4294598942358</v>
      </c>
    </row>
    <row r="29" spans="1:6">
      <c r="A29">
        <f t="shared" si="2"/>
        <v>13</v>
      </c>
      <c r="B29">
        <f t="shared" si="0"/>
        <v>86201.105396435712</v>
      </c>
      <c r="C29">
        <v>5000</v>
      </c>
      <c r="D29">
        <f t="shared" si="1"/>
        <v>152.00184232739286</v>
      </c>
    </row>
    <row r="30" spans="1:6">
      <c r="A30">
        <f t="shared" si="2"/>
        <v>14</v>
      </c>
      <c r="B30">
        <f t="shared" si="0"/>
        <v>91353.107238763099</v>
      </c>
      <c r="C30">
        <v>5000</v>
      </c>
      <c r="D30">
        <f t="shared" si="1"/>
        <v>160.58851206460517</v>
      </c>
    </row>
    <row r="31" spans="1:6">
      <c r="A31">
        <f t="shared" si="2"/>
        <v>15</v>
      </c>
      <c r="B31">
        <f t="shared" si="0"/>
        <v>96513.695750827697</v>
      </c>
      <c r="C31">
        <v>5000</v>
      </c>
      <c r="D31">
        <f>(100000)*0.02/12</f>
        <v>166.66666666666666</v>
      </c>
      <c r="E31">
        <f>B31+C31-100000</f>
        <v>1513.6957508276973</v>
      </c>
      <c r="F31">
        <f>(E31)*0.01/12</f>
        <v>1.2614131256897478</v>
      </c>
    </row>
    <row r="32" spans="1:6">
      <c r="A32">
        <f t="shared" si="2"/>
        <v>16</v>
      </c>
      <c r="B32">
        <v>100000</v>
      </c>
      <c r="C32">
        <v>5000</v>
      </c>
      <c r="D32">
        <f>(B32)*0.02/12</f>
        <v>166.66666666666666</v>
      </c>
      <c r="E32">
        <f>E31+F31+D31</f>
        <v>1681.6238306200539</v>
      </c>
      <c r="F32">
        <f>(E32+C32)*0.01/12</f>
        <v>5.5680198588500458</v>
      </c>
    </row>
    <row r="33" spans="1:6">
      <c r="A33">
        <f t="shared" si="2"/>
        <v>17</v>
      </c>
      <c r="B33">
        <v>100000</v>
      </c>
      <c r="C33">
        <v>5000</v>
      </c>
      <c r="D33">
        <f t="shared" ref="D33:D39" si="3">(B33)*0.02/12</f>
        <v>166.66666666666666</v>
      </c>
      <c r="E33">
        <f>E32+F32+D32+C32</f>
        <v>6853.8585171455707</v>
      </c>
      <c r="F33">
        <f t="shared" ref="F33:F39" si="4">(E33+C33)*0.01/12</f>
        <v>9.8782154309546417</v>
      </c>
    </row>
    <row r="34" spans="1:6">
      <c r="A34">
        <f t="shared" si="2"/>
        <v>18</v>
      </c>
      <c r="B34">
        <v>100000</v>
      </c>
      <c r="C34">
        <v>5000</v>
      </c>
      <c r="D34">
        <f t="shared" si="3"/>
        <v>166.66666666666666</v>
      </c>
      <c r="E34">
        <f t="shared" ref="E34:E40" si="5">E33+F33+D33+C33</f>
        <v>12030.403399243192</v>
      </c>
      <c r="F34">
        <f t="shared" si="4"/>
        <v>14.192002832702663</v>
      </c>
    </row>
    <row r="35" spans="1:6">
      <c r="A35">
        <f t="shared" si="2"/>
        <v>19</v>
      </c>
      <c r="B35">
        <v>100000</v>
      </c>
      <c r="C35">
        <v>5000</v>
      </c>
      <c r="D35">
        <f t="shared" si="3"/>
        <v>166.66666666666666</v>
      </c>
      <c r="E35">
        <f t="shared" si="5"/>
        <v>17211.262068742559</v>
      </c>
      <c r="F35">
        <f t="shared" si="4"/>
        <v>18.509385057285467</v>
      </c>
    </row>
    <row r="36" spans="1:6">
      <c r="A36">
        <f>1+A35</f>
        <v>20</v>
      </c>
      <c r="B36">
        <v>100000</v>
      </c>
      <c r="C36">
        <v>5000</v>
      </c>
      <c r="D36">
        <f t="shared" si="3"/>
        <v>166.66666666666666</v>
      </c>
      <c r="E36">
        <f t="shared" si="5"/>
        <v>22396.438120466511</v>
      </c>
      <c r="F36">
        <f t="shared" si="4"/>
        <v>22.830365100388761</v>
      </c>
    </row>
    <row r="37" spans="1:6">
      <c r="A37">
        <f t="shared" si="2"/>
        <v>21</v>
      </c>
      <c r="B37">
        <v>100000</v>
      </c>
      <c r="C37">
        <v>5000</v>
      </c>
      <c r="D37">
        <f t="shared" si="3"/>
        <v>166.66666666666666</v>
      </c>
      <c r="E37">
        <f t="shared" si="5"/>
        <v>27585.935152233567</v>
      </c>
      <c r="F37">
        <f t="shared" si="4"/>
        <v>27.154945960194638</v>
      </c>
    </row>
    <row r="38" spans="1:6">
      <c r="A38">
        <f t="shared" si="2"/>
        <v>22</v>
      </c>
      <c r="B38">
        <v>100000</v>
      </c>
      <c r="C38">
        <v>5000</v>
      </c>
      <c r="D38">
        <f t="shared" si="3"/>
        <v>166.66666666666666</v>
      </c>
      <c r="E38">
        <f t="shared" si="5"/>
        <v>32779.756764860431</v>
      </c>
      <c r="F38">
        <f t="shared" si="4"/>
        <v>31.483130637383695</v>
      </c>
    </row>
    <row r="39" spans="1:6">
      <c r="A39">
        <f t="shared" si="2"/>
        <v>23</v>
      </c>
      <c r="B39">
        <v>100000</v>
      </c>
      <c r="C39">
        <v>5000</v>
      </c>
      <c r="D39">
        <f t="shared" si="3"/>
        <v>166.66666666666666</v>
      </c>
      <c r="E39">
        <f t="shared" si="5"/>
        <v>37977.906562164477</v>
      </c>
      <c r="F39">
        <f t="shared" si="4"/>
        <v>35.814922135137067</v>
      </c>
    </row>
    <row r="40" spans="1:6">
      <c r="A40">
        <f t="shared" si="2"/>
        <v>24</v>
      </c>
      <c r="B40">
        <v>100000</v>
      </c>
      <c r="E40">
        <f t="shared" si="5"/>
        <v>43180.388150966275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Mrkvička</dc:creator>
  <cp:lastModifiedBy>Tomáš Mrkvička</cp:lastModifiedBy>
  <dcterms:created xsi:type="dcterms:W3CDTF">2015-02-24T09:09:12Z</dcterms:created>
  <dcterms:modified xsi:type="dcterms:W3CDTF">2016-03-29T12:02:39Z</dcterms:modified>
</cp:coreProperties>
</file>